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Dokumenten für Organisationen\"/>
    </mc:Choice>
  </mc:AlternateContent>
  <xr:revisionPtr revIDLastSave="0" documentId="13_ncr:1_{1490F572-3BDB-4BA3-9012-043CB93B294A}" xr6:coauthVersionLast="47" xr6:coauthVersionMax="47" xr10:uidLastSave="{00000000-0000-0000-0000-000000000000}"/>
  <bookViews>
    <workbookView xWindow="-120" yWindow="-120" windowWidth="29040" windowHeight="15840" xr2:uid="{617A58B6-D718-4496-97BF-749DA0A5270A}"/>
  </bookViews>
  <sheets>
    <sheet name="AF_30" sheetId="1" r:id="rId1"/>
  </sheets>
  <definedNames>
    <definedName name="_xlnm.Print_Area" localSheetId="0">AF_30!$B$1:$F$66</definedName>
    <definedName name="Z_0580A206_B2F8_4ECB_8DDE_F415AA4A0DD6_.wvu.PrintArea" localSheetId="0" hidden="1">AF_30!$B$1:$F$66</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5" i="1" l="1"/>
  <c r="G15" i="1"/>
  <c r="F23" i="1"/>
  <c r="F24" i="1"/>
  <c r="F26" i="1"/>
  <c r="F32" i="1"/>
  <c r="F41" i="1"/>
  <c r="F42" i="1"/>
  <c r="F46" i="1"/>
  <c r="G22" i="1" l="1"/>
  <c r="F14" i="1" s="1"/>
  <c r="F7" i="1"/>
  <c r="F8" i="1" s="1"/>
  <c r="F12" i="1" l="1"/>
</calcChain>
</file>

<file path=xl/sharedStrings.xml><?xml version="1.0" encoding="utf-8"?>
<sst xmlns="http://schemas.openxmlformats.org/spreadsheetml/2006/main" count="73" uniqueCount="70">
  <si>
    <r>
      <t>qualitativ:</t>
    </r>
    <r>
      <rPr>
        <sz val="11"/>
        <color theme="1"/>
        <rFont val="Calibri"/>
        <family val="2"/>
        <charset val="238"/>
        <scheme val="minor"/>
      </rPr>
      <t xml:space="preserve">  Erweiterung und Verbesserung des deutschsprachigen Wortschatz.</t>
    </r>
  </si>
  <si>
    <t xml:space="preserve">BMI: 334,82€ </t>
  </si>
  <si>
    <t>Saalmiete für das Finale</t>
  </si>
  <si>
    <r>
      <t>Bewirtung f</t>
    </r>
    <r>
      <rPr>
        <sz val="11"/>
        <rFont val="Calibri"/>
        <family val="2"/>
      </rPr>
      <t>ür die Jury und Organisatoren nach dem Finale, die noch am selben Tag, das Projekt gemeinsam evaluieren und sich Gedanken über den Wettbewerb im nächsten Jahr machen, BMI: 12,50€, Drittmittel: 290,18€</t>
    </r>
  </si>
  <si>
    <t>Bewirtung für die Jury nach dem Finale</t>
  </si>
  <si>
    <t xml:space="preserve">BMI: 223,21€ + Drittmittel: 111,61€ </t>
  </si>
  <si>
    <t>Werbung -(Presse, Internet)</t>
  </si>
  <si>
    <r>
      <t>z.B. Taschen, Stifte, Notizbücher, Banner mit Wettbewerbslogo. Jeder Teilnehmer an den Regionalebene  (ca. 300 Personen) erhält ein Erinnerungsstück in Form eines Werbartikel. BMI: 1 120,50</t>
    </r>
    <r>
      <rPr>
        <sz val="11"/>
        <rFont val="Calibri"/>
        <family val="2"/>
      </rPr>
      <t>€</t>
    </r>
    <r>
      <rPr>
        <sz val="11"/>
        <rFont val="Calibri"/>
        <family val="2"/>
        <scheme val="minor"/>
      </rPr>
      <t xml:space="preserve"> + Drittmittel: 223,50</t>
    </r>
    <r>
      <rPr>
        <sz val="11"/>
        <rFont val="Calibri"/>
        <family val="2"/>
      </rPr>
      <t>€</t>
    </r>
  </si>
  <si>
    <t>Werbeartikel</t>
  </si>
  <si>
    <r>
      <t>Graphische Bearbeitung, Urkunden     BMI: 236,36€ + Drittmittel</t>
    </r>
    <r>
      <rPr>
        <sz val="11"/>
        <rFont val="Calibri"/>
        <family val="2"/>
      </rPr>
      <t xml:space="preserve">: 156,25€ </t>
    </r>
  </si>
  <si>
    <t xml:space="preserve">Druckkosten </t>
  </si>
  <si>
    <r>
      <t>Anzahl von Gutscheinen: (3x250zł) +(3x200 zł) +(3x150 zł) + (9x100zł) +(44x50 zł) +(75x30 zł)</t>
    </r>
    <r>
      <rPr>
        <sz val="11"/>
        <rFont val="Calibri"/>
        <family val="2"/>
      </rPr>
      <t xml:space="preserve">   Drittmittel: 1 595,98€ </t>
    </r>
  </si>
  <si>
    <t xml:space="preserve">Preise - Gutscheine für Bücher   </t>
  </si>
  <si>
    <r>
      <t>Erfolgskriterien:</t>
    </r>
    <r>
      <rPr>
        <sz val="11"/>
        <color theme="1"/>
        <rFont val="Calibri"/>
        <family val="2"/>
        <charset val="204"/>
        <scheme val="minor"/>
      </rPr>
      <t xml:space="preserve"> </t>
    </r>
    <r>
      <rPr>
        <b/>
        <u/>
        <sz val="11"/>
        <color theme="1"/>
        <rFont val="Calibri"/>
        <family val="2"/>
        <scheme val="minor"/>
      </rPr>
      <t xml:space="preserve">
quantitativ: 
</t>
    </r>
    <r>
      <rPr>
        <sz val="11"/>
        <color theme="1"/>
        <rFont val="Calibri"/>
        <family val="2"/>
        <charset val="238"/>
        <scheme val="minor"/>
      </rPr>
      <t>- Zahl der Schüler, die die Anmeldung schicken – nicht weniger als 150 Schüler
 - Zahl der Schulen, von denen sich die Schüler bewerben – nicht weniger als 50
 - Zahl der Schüler, die sich zum Finale des Wettbewerbs qualifizieren -  nicht weniger als 60 Personen
- Mindestens 3 Medienberichte in den traditionelen Medien und Mindestens 3 Informationen in den sozialen Netzwerken.</t>
    </r>
  </si>
  <si>
    <t>Preise (Bücher, Sachpreise)</t>
  </si>
  <si>
    <r>
      <t>Durchführungsort:</t>
    </r>
    <r>
      <rPr>
        <sz val="11"/>
        <color theme="1"/>
        <rFont val="Calibri"/>
        <family val="2"/>
        <charset val="204"/>
        <scheme val="minor"/>
      </rPr>
      <t xml:space="preserve"> XXXXXXX</t>
    </r>
  </si>
  <si>
    <t>Lebensmittel (Erfrischungen für Teilnehmer für die Regionalebene und das Finale)</t>
  </si>
  <si>
    <t>3. Sachausgaben</t>
  </si>
  <si>
    <r>
      <t>Zeitraum / Dauer:</t>
    </r>
    <r>
      <rPr>
        <sz val="11"/>
        <color theme="1"/>
        <rFont val="Calibri"/>
        <family val="2"/>
        <charset val="204"/>
        <scheme val="minor"/>
      </rPr>
      <t xml:space="preserve"> 01.01.2022 - 31.08.2022</t>
    </r>
  </si>
  <si>
    <r>
      <t>Anzahl TN:</t>
    </r>
    <r>
      <rPr>
        <sz val="11"/>
        <color theme="1"/>
        <rFont val="Calibri"/>
        <family val="2"/>
        <charset val="204"/>
        <scheme val="minor"/>
      </rPr>
      <t xml:space="preserve">  ca. 3000 Schüler </t>
    </r>
  </si>
  <si>
    <r>
      <t>Zielgruppe:</t>
    </r>
    <r>
      <rPr>
        <sz val="11"/>
        <color theme="1"/>
        <rFont val="Calibri"/>
        <family val="2"/>
        <charset val="204"/>
        <scheme val="minor"/>
      </rPr>
      <t xml:space="preserve"> Schülerinnen und Schüler der Grundschulen und Oberschulen, die am Unterricht Deustch als Minderheitensprache teilnehmen</t>
    </r>
  </si>
  <si>
    <r>
      <t>Reisekosten der Juroren der II Etappe, jeder Termin findet an einem anderem Ort statt, die Juroren fahren aus unterschieldichen Ortschaften der Woiwodschaft Oppeln. Es gibt insgesamt 7 Ausschüsse (6+1), jede Jury besteht aus 3 Personen, die aus verschiedenen Orten anreisen. BMI</t>
    </r>
    <r>
      <rPr>
        <sz val="11"/>
        <rFont val="Calibri"/>
        <family val="2"/>
      </rPr>
      <t>: 93,65€</t>
    </r>
    <r>
      <rPr>
        <sz val="11"/>
        <rFont val="Calibri"/>
        <family val="2"/>
        <scheme val="minor"/>
      </rPr>
      <t xml:space="preserve"> </t>
    </r>
  </si>
  <si>
    <t>Reisekosten der Juroren</t>
  </si>
  <si>
    <t>2. Reisekosten</t>
  </si>
  <si>
    <r>
      <t>Ziele:</t>
    </r>
    <r>
      <rPr>
        <sz val="11"/>
        <color theme="1"/>
        <rFont val="Calibri"/>
        <family val="2"/>
        <charset val="204"/>
        <scheme val="minor"/>
      </rPr>
      <t xml:space="preserve"> Ziel des Wettbewerbs ist es, die Lust und das Interesse der jungen Generation an der deutschen Sprache zu wecken und sie für ein kreatives Arbeiten mit einem literarischen Text zu motivieren. Durch den Wettbewerb wird sowohl der Zugang zu Literatur, die Kommunikationsfähigkeit als auch die Kreativität der Jugendlichen gefördert. Im Zentrum steht dabei der Spaß an der Sprache.</t>
    </r>
  </si>
  <si>
    <t>Fotodokumentation</t>
  </si>
  <si>
    <t>Drittmittel: 111,60€</t>
  </si>
  <si>
    <t>Honorar - Moderation am Finale (1xca.9h = ca.9hx12€)</t>
  </si>
  <si>
    <t>Drittmittel: 446,40€</t>
  </si>
  <si>
    <r>
      <t>Honorar -Jury III Etappe (4xca.9h = ca.36hx12</t>
    </r>
    <r>
      <rPr>
        <sz val="11"/>
        <rFont val="Calibri"/>
        <family val="2"/>
      </rPr>
      <t>€</t>
    </r>
    <r>
      <rPr>
        <sz val="9.35"/>
        <rFont val="Calibri"/>
        <family val="2"/>
      </rPr>
      <t>)</t>
    </r>
  </si>
  <si>
    <r>
      <t>Honorar -Jury II Etappe (6x ca.9h = ca.54hx12</t>
    </r>
    <r>
      <rPr>
        <sz val="11"/>
        <rFont val="Calibri"/>
        <family val="2"/>
      </rPr>
      <t>€</t>
    </r>
    <r>
      <rPr>
        <sz val="9.35"/>
        <rFont val="Calibri"/>
        <family val="2"/>
      </rPr>
      <t xml:space="preserve"> )</t>
    </r>
  </si>
  <si>
    <t>1.2 Honorarkräfte:</t>
  </si>
  <si>
    <t xml:space="preserve">1.1. Personalausgaben (festangestelltes Personal): </t>
  </si>
  <si>
    <t>xxxx</t>
  </si>
  <si>
    <t>1. Personalausgaben / Honorare</t>
  </si>
  <si>
    <t>Organisation:</t>
  </si>
  <si>
    <t>Anmerkung zu Änderungsantrag</t>
  </si>
  <si>
    <t>Anmerkung zu Ausgaben</t>
  </si>
  <si>
    <t>Anzahl (Tage, Mon., Stck, Stn, etc.)</t>
  </si>
  <si>
    <t>Anzahl (TN, Pers., etc.)</t>
  </si>
  <si>
    <t>Entgelt / Preis (inkl. Steuern und Abgaben)</t>
  </si>
  <si>
    <t>gesamt</t>
  </si>
  <si>
    <t>Aufschlüsselung der Ausgaben</t>
  </si>
  <si>
    <t>prozentualer Anteil der unentgeltlichen Leistungen</t>
  </si>
  <si>
    <t>nachrichtlich: unentgeltliche Leistungen</t>
  </si>
  <si>
    <t>Drittmittel</t>
  </si>
  <si>
    <t>Eigenmittel</t>
  </si>
  <si>
    <t>BMI-Förderung</t>
  </si>
  <si>
    <t>28. Rezitationswettbewerb in der deutschen Sprache „Jugend trägt Gedichte vor“</t>
  </si>
  <si>
    <t>Gesamtausgaben</t>
  </si>
  <si>
    <r>
      <t>Inhalt:</t>
    </r>
    <r>
      <rPr>
        <sz val="11"/>
        <color theme="1"/>
        <rFont val="Calibri"/>
        <family val="2"/>
        <charset val="204"/>
        <scheme val="minor"/>
      </rPr>
      <t xml:space="preserve"> Der Rezitationswettbewerb in der deutschen Sprache „Jugend trägt Gedichte vor“ wird zum 28. Mal von der SKGD organisiert. Er richtet sich an Grundschüler (Klassen IV-VIII) und alle Klassen der Oberschulen. Die Schülerinnen und Schüler der Klassen I-III können nur an der Schulebene und Gemeindeebene teilnehmen.
Jeder von den Schülern der Oppelner Woiwodschaft, der sich zum Wettbewerb anmeldet, lernt 2 Gedichte in der deutschen Sprache auswendig. Um sich bis ins Finale zu qualifizieren müssen die Schüler sich auf 3 Ebenen beweisen und auf jeder Ebene die besten sein: auf der Schulebene, auf der Gemeindeebene (ca. 45 Gemeinden) und der Regionalebene (6 Termine). Im Finale präsentieren sich dann nicht weniger als 60 der besten Schüler.  Im Finale werden die Schüler von einem Jury, bestehend aus u.a. den Dozenten der Oppelner Germanistik, bewertet. Die Preisträger erhalten Urkunden sowie Preise (wie Bücher, Werbeartikel, Gutscheine für Bücher). 
Die Gedichte hören dann die Eltern, die Großeltern, die anderen Familienmitglieder, so wird die deutsche Dichtung langsam aber regulär bekannt gemacht. Und was für die SKGD auch sehr wichtig ist, nicht nur bei der deutschen Minderheit, aber auch bei der polnischen Bevölkerung.
Das Reglement wird am Anfang des Jahres an Schulen, Lehrer an die Gemeinden, SKGD-Strukturenin der ganzen Woiwodschaft Oppeln verschickt. 
</t>
    </r>
  </si>
  <si>
    <t>Titel des Projekts:</t>
  </si>
  <si>
    <t>Anmerkung zu Änderungsantrag (nur, sofern erforderlich)</t>
  </si>
  <si>
    <t>Anmerkung zu Ausgaben (nur, sofern erforderlich)</t>
  </si>
  <si>
    <t>Anzahl</t>
  </si>
  <si>
    <t>Finanzierung</t>
  </si>
  <si>
    <t>Projektbeschreibung</t>
  </si>
  <si>
    <t>Name des Projektes</t>
  </si>
  <si>
    <t>Nr.</t>
  </si>
  <si>
    <t>Projektvorlage</t>
  </si>
  <si>
    <r>
      <t>Jedes Jury Mitglied nimt an 3 Terminen der Regionalebenen teil, Drittmittel</t>
    </r>
    <r>
      <rPr>
        <sz val="11"/>
        <rFont val="Calibri"/>
        <family val="2"/>
      </rPr>
      <t xml:space="preserve">: </t>
    </r>
    <r>
      <rPr>
        <sz val="11"/>
        <rFont val="Calibri"/>
        <family val="2"/>
        <charset val="238"/>
      </rPr>
      <t>446,40 Euro</t>
    </r>
  </si>
  <si>
    <t>Bei der Regionalebene (6 Termine) und Finale; BMI:350,54 Euro</t>
  </si>
  <si>
    <t>War 7 678,48 ist 6725,35 Euro + Begründung</t>
  </si>
  <si>
    <t>War 669,60 Euro Ist 446,40 Euro + Begründung</t>
  </si>
  <si>
    <t>War 446,43 Euro ist 350,54 + Begründung</t>
  </si>
  <si>
    <t>War 348,00 Euro ist  290,00 Euro  + Begründung</t>
  </si>
  <si>
    <t>War 1344,00 Euro ist 1120,00 Euro + Begründung</t>
  </si>
  <si>
    <r>
      <t>Während der Regionalebene (6 Termine) und des Finale, die in der Regel mindestens 6 Stunden dauern, möchten wir den Teilnehmern(Insgesammt ca. 300 Teilnehmer) kleine Erfrischungen wie Kaffee, Tee, Mineralwasser und belegte Brötchen oder Kuchen anbieten.  Drittmittel: 290,00</t>
    </r>
    <r>
      <rPr>
        <sz val="11"/>
        <rFont val="Calibri"/>
        <family val="2"/>
      </rPr>
      <t>€</t>
    </r>
    <r>
      <rPr>
        <sz val="11"/>
        <rFont val="Calibri"/>
        <family val="2"/>
        <scheme val="minor"/>
      </rPr>
      <t xml:space="preserve">
</t>
    </r>
  </si>
  <si>
    <r>
      <t>Sachpreise z. B. Smartwatch, Kopfhörer, Bluetooth-Lautsprecher. Um junge Menschen zur Teilnahme am Wettbewerb zu ermutigen und anzuziehen, muss es attraktive Preise geben. Die Jugendlichen nehmen an 4 Phasen des Wettbewerbs teil, die sehr zeitaufwändig sind.</t>
    </r>
    <r>
      <rPr>
        <b/>
        <sz val="11"/>
        <rFont val="Calibri"/>
        <family val="2"/>
        <scheme val="minor"/>
      </rPr>
      <t xml:space="preserve"> BMI: 70,00</t>
    </r>
    <r>
      <rPr>
        <b/>
        <sz val="11"/>
        <rFont val="Calibri"/>
        <family val="2"/>
      </rPr>
      <t>€</t>
    </r>
    <r>
      <rPr>
        <sz val="11"/>
        <rFont val="Calibri"/>
        <family val="2"/>
      </rPr>
      <t xml:space="preserve"> </t>
    </r>
    <r>
      <rPr>
        <sz val="11"/>
        <rFont val="Calibri"/>
        <family val="2"/>
      </rPr>
      <t xml:space="preserve">I Platz: 40€ x 2, II Platz: 20€ x 2,           III Platz: 10€ x 2, Auszeichnung: 5€ x 5       </t>
    </r>
  </si>
  <si>
    <t>War 334,80 ist 111,60 + Begründung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</si>
</sst>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 [$€-1]_-;\-* #,##0.00\ [$€-1]_-;_-* &quot;-&quot;??\ [$€-1]_-;_-@_-"/>
    <numFmt numFmtId="166" formatCode="_-* #,##0.00\ _₽_-;\-* #,##0.00\ _₽_-;_-* &quot;-&quot;??\ _₽_-;_-@_-"/>
  </numFmts>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u/>
      <sz val="11"/>
      <color theme="1"/>
      <name val="Calibri"/>
      <family val="2"/>
      <scheme val="minor"/>
    </font>
    <font>
      <i/>
      <sz val="11"/>
      <name val="Calibri"/>
      <family val="2"/>
      <scheme val="minor"/>
    </font>
    <font>
      <sz val="11"/>
      <name val="Calibri"/>
      <family val="2"/>
      <charset val="238"/>
      <scheme val="minor"/>
    </font>
    <font>
      <sz val="11"/>
      <name val="Calibri"/>
      <family val="2"/>
      <scheme val="minor"/>
    </font>
    <font>
      <sz val="11"/>
      <name val="Calibri"/>
      <family val="2"/>
    </font>
    <font>
      <sz val="11"/>
      <color theme="1"/>
      <name val="Calibri"/>
      <family val="2"/>
      <charset val="204"/>
      <scheme val="minor"/>
    </font>
    <font>
      <b/>
      <sz val="11"/>
      <name val="Calibri"/>
      <family val="2"/>
      <scheme val="minor"/>
    </font>
    <font>
      <b/>
      <sz val="11"/>
      <name val="Calibri"/>
      <family val="2"/>
    </font>
    <font>
      <sz val="9.35"/>
      <name val="Calibri"/>
      <family val="2"/>
    </font>
    <font>
      <b/>
      <sz val="11"/>
      <color theme="1"/>
      <name val="Calibri"/>
      <family val="2"/>
      <scheme val="minor"/>
    </font>
    <font>
      <b/>
      <sz val="14"/>
      <color theme="1"/>
      <name val="Calibri"/>
      <family val="2"/>
      <scheme val="minor"/>
    </font>
    <font>
      <sz val="11"/>
      <name val="Calibri"/>
      <family val="2"/>
      <charset val="238"/>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67">
    <xf numFmtId="0" fontId="0" fillId="0" borderId="0" xfId="0"/>
    <xf numFmtId="0" fontId="0" fillId="0" borderId="0" xfId="0" applyAlignment="1">
      <alignment horizontal="center"/>
    </xf>
    <xf numFmtId="0" fontId="5" fillId="0" borderId="0" xfId="0" applyFont="1"/>
    <xf numFmtId="0" fontId="0" fillId="0" borderId="1" xfId="0" applyBorder="1" applyProtection="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164" fontId="0" fillId="0" borderId="1" xfId="1" applyFont="1" applyBorder="1" applyAlignment="1" applyProtection="1">
      <alignment vertical="top"/>
      <protection locked="0"/>
    </xf>
    <xf numFmtId="164" fontId="0" fillId="0" borderId="1" xfId="0" applyNumberFormat="1" applyBorder="1" applyAlignment="1" applyProtection="1">
      <alignment vertical="top"/>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165" fontId="0" fillId="0" borderId="1" xfId="1" applyNumberFormat="1" applyFont="1" applyBorder="1" applyAlignment="1" applyProtection="1">
      <alignment vertical="top"/>
      <protection locked="0"/>
    </xf>
    <xf numFmtId="0" fontId="8" fillId="0" borderId="1" xfId="0" applyFont="1" applyBorder="1" applyAlignment="1" applyProtection="1">
      <alignment vertical="top"/>
      <protection locked="0"/>
    </xf>
    <xf numFmtId="165" fontId="0" fillId="0" borderId="1" xfId="0" applyNumberFormat="1" applyBorder="1" applyAlignment="1" applyProtection="1">
      <alignment vertical="top"/>
      <protection locked="0"/>
    </xf>
    <xf numFmtId="0" fontId="5" fillId="0" borderId="1" xfId="0" applyFont="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lignment vertical="top"/>
    </xf>
    <xf numFmtId="165" fontId="8" fillId="0" borderId="1" xfId="1" applyNumberFormat="1" applyFont="1" applyBorder="1" applyAlignment="1" applyProtection="1">
      <alignment vertical="top"/>
      <protection locked="0"/>
    </xf>
    <xf numFmtId="164" fontId="8" fillId="0" borderId="1" xfId="0" applyNumberFormat="1" applyFont="1" applyBorder="1" applyAlignment="1" applyProtection="1">
      <alignment vertical="top"/>
      <protection locked="0"/>
    </xf>
    <xf numFmtId="0" fontId="0" fillId="3" borderId="1" xfId="0" applyFill="1" applyBorder="1" applyAlignment="1" applyProtection="1">
      <alignment vertical="top" wrapText="1"/>
      <protection locked="0"/>
    </xf>
    <xf numFmtId="0" fontId="0" fillId="3" borderId="1" xfId="0" applyFill="1" applyBorder="1" applyAlignment="1" applyProtection="1">
      <alignment vertical="top"/>
      <protection locked="0"/>
    </xf>
    <xf numFmtId="166" fontId="0" fillId="3" borderId="1" xfId="0" applyNumberFormat="1" applyFill="1" applyBorder="1" applyAlignment="1" applyProtection="1">
      <alignment vertical="top"/>
      <protection locked="0"/>
    </xf>
    <xf numFmtId="164" fontId="0" fillId="3" borderId="1" xfId="1" applyFont="1" applyFill="1" applyBorder="1" applyAlignment="1" applyProtection="1">
      <alignment vertical="top"/>
    </xf>
    <xf numFmtId="164" fontId="0" fillId="3" borderId="1" xfId="0" applyNumberFormat="1" applyFill="1" applyBorder="1" applyAlignment="1" applyProtection="1">
      <alignment vertical="top"/>
      <protection locked="0"/>
    </xf>
    <xf numFmtId="0" fontId="3" fillId="0" borderId="3" xfId="0" applyFont="1" applyBorder="1" applyAlignment="1" applyProtection="1">
      <alignment vertical="top" wrapText="1"/>
      <protection locked="0"/>
    </xf>
    <xf numFmtId="0" fontId="14" fillId="4" borderId="1" xfId="0" applyFont="1" applyFill="1" applyBorder="1" applyAlignment="1" applyProtection="1">
      <alignment vertical="top"/>
      <protection locked="0"/>
    </xf>
    <xf numFmtId="0" fontId="14" fillId="4" borderId="1" xfId="0" applyFont="1" applyFill="1" applyBorder="1" applyAlignment="1" applyProtection="1">
      <alignment vertical="top" wrapText="1"/>
      <protection locked="0"/>
    </xf>
    <xf numFmtId="0" fontId="14" fillId="4" borderId="1" xfId="0" applyFont="1" applyFill="1" applyBorder="1" applyAlignment="1" applyProtection="1">
      <alignment horizontal="center" vertical="top"/>
      <protection locked="0"/>
    </xf>
    <xf numFmtId="9" fontId="0" fillId="0" borderId="1" xfId="2" applyFont="1" applyBorder="1" applyAlignment="1" applyProtection="1">
      <alignment horizontal="center"/>
    </xf>
    <xf numFmtId="0" fontId="0" fillId="0" borderId="1" xfId="0" applyBorder="1" applyAlignment="1" applyProtection="1">
      <alignment wrapText="1"/>
      <protection locked="0"/>
    </xf>
    <xf numFmtId="164" fontId="0" fillId="0" borderId="2" xfId="1" applyFont="1" applyBorder="1" applyProtection="1">
      <protection locked="0"/>
    </xf>
    <xf numFmtId="0" fontId="0" fillId="0" borderId="2" xfId="0" applyBorder="1" applyAlignment="1" applyProtection="1">
      <alignment vertical="center"/>
      <protection locked="0"/>
    </xf>
    <xf numFmtId="164" fontId="0" fillId="0" borderId="8" xfId="1" applyFont="1" applyBorder="1" applyProtection="1">
      <protection locked="0"/>
    </xf>
    <xf numFmtId="0" fontId="0" fillId="0" borderId="9" xfId="0" applyBorder="1" applyProtection="1">
      <protection locked="0"/>
    </xf>
    <xf numFmtId="0" fontId="0" fillId="0" borderId="11" xfId="0" applyBorder="1" applyProtection="1">
      <protection locked="0"/>
    </xf>
    <xf numFmtId="164" fontId="0" fillId="0" borderId="12" xfId="1" applyFont="1" applyFill="1" applyBorder="1" applyProtection="1"/>
    <xf numFmtId="164" fontId="14" fillId="2" borderId="14" xfId="1" applyFont="1" applyFill="1" applyBorder="1" applyProtection="1"/>
    <xf numFmtId="0" fontId="14" fillId="2" borderId="15" xfId="0" applyFont="1" applyFill="1" applyBorder="1" applyProtection="1">
      <protection locked="0"/>
    </xf>
    <xf numFmtId="0" fontId="3" fillId="0" borderId="4" xfId="0" applyFont="1" applyBorder="1" applyAlignment="1" applyProtection="1">
      <alignment vertical="top" wrapText="1"/>
      <protection locked="0"/>
    </xf>
    <xf numFmtId="0" fontId="0" fillId="4" borderId="1" xfId="0" applyFill="1" applyBorder="1" applyAlignment="1">
      <alignment horizontal="center"/>
    </xf>
    <xf numFmtId="0" fontId="14" fillId="4" borderId="1" xfId="0" applyFont="1" applyFill="1" applyBorder="1" applyAlignment="1">
      <alignment horizontal="center" vertical="center" wrapText="1"/>
    </xf>
    <xf numFmtId="0" fontId="14" fillId="0" borderId="0" xfId="0" applyFont="1"/>
    <xf numFmtId="14" fontId="15" fillId="0" borderId="0" xfId="0" applyNumberFormat="1" applyFont="1" applyAlignment="1">
      <alignment horizontal="left" vertical="top"/>
    </xf>
    <xf numFmtId="0" fontId="0" fillId="0" borderId="0" xfId="0" applyAlignment="1">
      <alignment horizontal="left" vertical="top"/>
    </xf>
    <xf numFmtId="0" fontId="8" fillId="6" borderId="1" xfId="0" applyFont="1" applyFill="1" applyBorder="1" applyAlignment="1" applyProtection="1">
      <alignment vertical="top"/>
      <protection locked="0"/>
    </xf>
    <xf numFmtId="164" fontId="8" fillId="6" borderId="1" xfId="0" applyNumberFormat="1" applyFont="1" applyFill="1" applyBorder="1" applyAlignment="1" applyProtection="1">
      <alignment vertical="top"/>
      <protection locked="0"/>
    </xf>
    <xf numFmtId="165" fontId="8" fillId="6" borderId="1" xfId="1" applyNumberFormat="1" applyFont="1" applyFill="1" applyBorder="1" applyAlignment="1" applyProtection="1">
      <alignment vertical="top"/>
      <protection locked="0"/>
    </xf>
    <xf numFmtId="164" fontId="0" fillId="6" borderId="1" xfId="0" applyNumberFormat="1" applyFill="1" applyBorder="1" applyAlignment="1" applyProtection="1">
      <alignment vertical="top"/>
      <protection locked="0"/>
    </xf>
    <xf numFmtId="165" fontId="0" fillId="6" borderId="10" xfId="1" applyNumberFormat="1" applyFont="1" applyFill="1" applyBorder="1" applyAlignment="1" applyProtection="1">
      <alignment vertical="center"/>
      <protection locked="0"/>
    </xf>
    <xf numFmtId="0" fontId="0" fillId="6" borderId="1" xfId="0" applyFill="1" applyBorder="1" applyProtection="1">
      <protection locked="0"/>
    </xf>
    <xf numFmtId="0" fontId="0" fillId="6" borderId="1" xfId="0" applyFill="1" applyBorder="1" applyAlignment="1" applyProtection="1">
      <alignment vertical="top"/>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 xfId="0" applyBorder="1" applyAlignment="1">
      <alignment horizontal="center" vertical="top" wrapText="1"/>
    </xf>
    <xf numFmtId="0" fontId="5" fillId="0" borderId="1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0" fillId="5" borderId="13"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7"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cellXfs>
  <cellStyles count="3">
    <cellStyle name="Normalny" xfId="0" builtinId="0"/>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6F90-C2EF-4685-81E7-8BB460A29136}">
  <sheetPr>
    <tabColor theme="0"/>
    <outlinePr summaryBelow="0"/>
  </sheetPr>
  <dimension ref="B1:K71"/>
  <sheetViews>
    <sheetView tabSelected="1" topLeftCell="E10" zoomScale="90" zoomScaleNormal="90" zoomScaleSheetLayoutView="100" workbookViewId="0">
      <selection activeCell="J33" sqref="J33"/>
    </sheetView>
  </sheetViews>
  <sheetFormatPr defaultColWidth="11.5703125" defaultRowHeight="15" outlineLevelRow="1" outlineLevelCol="1" x14ac:dyDescent="0.25"/>
  <cols>
    <col min="1" max="1" width="2.28515625" customWidth="1"/>
    <col min="2" max="2" width="3.42578125" style="1" customWidth="1"/>
    <col min="3" max="3" width="16.28515625" customWidth="1"/>
    <col min="4" max="4" width="81.7109375" customWidth="1"/>
    <col min="5" max="5" width="51.42578125" customWidth="1"/>
    <col min="6" max="6" width="19" customWidth="1"/>
    <col min="7" max="7" width="16" customWidth="1" outlineLevel="1"/>
    <col min="8" max="8" width="14" customWidth="1" outlineLevel="1"/>
    <col min="9" max="9" width="13.42578125" customWidth="1" outlineLevel="1"/>
    <col min="10" max="10" width="71.7109375" customWidth="1" outlineLevel="1"/>
    <col min="11" max="11" width="57.85546875" customWidth="1"/>
  </cols>
  <sheetData>
    <row r="1" spans="2:11" ht="27.95" customHeight="1" x14ac:dyDescent="0.25">
      <c r="C1" s="43"/>
      <c r="D1" s="42" t="s">
        <v>59</v>
      </c>
    </row>
    <row r="2" spans="2:11" x14ac:dyDescent="0.25">
      <c r="C2" s="41"/>
      <c r="D2" s="41"/>
    </row>
    <row r="4" spans="2:11" ht="45.75" customHeight="1" x14ac:dyDescent="0.25">
      <c r="B4" s="40" t="s">
        <v>58</v>
      </c>
      <c r="C4" s="40" t="s">
        <v>57</v>
      </c>
      <c r="D4" s="40" t="s">
        <v>56</v>
      </c>
      <c r="E4" s="40" t="s">
        <v>55</v>
      </c>
      <c r="F4" s="40" t="s">
        <v>41</v>
      </c>
      <c r="G4" s="40" t="s">
        <v>40</v>
      </c>
      <c r="H4" s="40" t="s">
        <v>54</v>
      </c>
      <c r="I4" s="40" t="s">
        <v>54</v>
      </c>
      <c r="J4" s="40" t="s">
        <v>53</v>
      </c>
      <c r="K4" s="40" t="s">
        <v>52</v>
      </c>
    </row>
    <row r="5" spans="2:11" x14ac:dyDescent="0.25">
      <c r="B5" s="39">
        <v>1</v>
      </c>
      <c r="C5" s="39">
        <v>2</v>
      </c>
      <c r="D5" s="39">
        <v>3</v>
      </c>
      <c r="E5" s="39">
        <v>4</v>
      </c>
      <c r="F5" s="39">
        <v>5</v>
      </c>
      <c r="G5" s="39">
        <v>6</v>
      </c>
      <c r="H5" s="39">
        <v>7</v>
      </c>
      <c r="I5" s="39">
        <v>8</v>
      </c>
      <c r="J5" s="39">
        <v>9</v>
      </c>
      <c r="K5" s="39">
        <v>10</v>
      </c>
    </row>
    <row r="6" spans="2:11" ht="15.75" thickBot="1" x14ac:dyDescent="0.3">
      <c r="B6"/>
    </row>
    <row r="7" spans="2:11" ht="18" customHeight="1" x14ac:dyDescent="0.25">
      <c r="B7" s="54">
        <v>1</v>
      </c>
      <c r="C7" s="38" t="s">
        <v>51</v>
      </c>
      <c r="D7" s="55" t="s">
        <v>50</v>
      </c>
      <c r="E7" s="37" t="s">
        <v>49</v>
      </c>
      <c r="F7" s="36">
        <f>F9+F10+F14+F32+F41</f>
        <v>12614.85</v>
      </c>
      <c r="G7" s="59"/>
      <c r="H7" s="59"/>
      <c r="I7" s="59"/>
      <c r="J7" s="3"/>
      <c r="K7" s="3"/>
    </row>
    <row r="8" spans="2:11" ht="18" customHeight="1" x14ac:dyDescent="0.25">
      <c r="B8" s="54"/>
      <c r="C8" s="51" t="s">
        <v>48</v>
      </c>
      <c r="D8" s="56"/>
      <c r="E8" s="34" t="s">
        <v>47</v>
      </c>
      <c r="F8" s="35">
        <f>F7-F9-F10</f>
        <v>5889.5</v>
      </c>
      <c r="G8" s="60"/>
      <c r="H8" s="60"/>
      <c r="I8" s="60"/>
      <c r="J8" s="3"/>
      <c r="K8" s="3"/>
    </row>
    <row r="9" spans="2:11" ht="18" customHeight="1" x14ac:dyDescent="0.25">
      <c r="B9" s="54"/>
      <c r="C9" s="51"/>
      <c r="D9" s="56"/>
      <c r="E9" s="34" t="s">
        <v>46</v>
      </c>
      <c r="F9" s="48">
        <v>6725.35</v>
      </c>
      <c r="G9" s="60"/>
      <c r="H9" s="60"/>
      <c r="I9" s="60"/>
      <c r="J9" s="3"/>
      <c r="K9" s="49" t="s">
        <v>62</v>
      </c>
    </row>
    <row r="10" spans="2:11" ht="18" customHeight="1" thickBot="1" x14ac:dyDescent="0.3">
      <c r="B10" s="54"/>
      <c r="C10" s="51"/>
      <c r="D10" s="56"/>
      <c r="E10" s="33" t="s">
        <v>45</v>
      </c>
      <c r="F10" s="32">
        <v>0</v>
      </c>
      <c r="G10" s="60"/>
      <c r="H10" s="60"/>
      <c r="I10" s="60"/>
      <c r="J10" s="3"/>
      <c r="K10" s="3"/>
    </row>
    <row r="11" spans="2:11" ht="21.6" customHeight="1" x14ac:dyDescent="0.25">
      <c r="B11" s="54"/>
      <c r="C11" s="51"/>
      <c r="D11" s="57"/>
      <c r="E11" s="31" t="s">
        <v>44</v>
      </c>
      <c r="F11" s="30">
        <v>0</v>
      </c>
      <c r="G11" s="61"/>
      <c r="H11" s="60"/>
      <c r="I11" s="60"/>
      <c r="J11" s="4"/>
      <c r="K11" s="4"/>
    </row>
    <row r="12" spans="2:11" ht="14.45" customHeight="1" x14ac:dyDescent="0.25">
      <c r="B12" s="54"/>
      <c r="C12" s="51"/>
      <c r="D12" s="57"/>
      <c r="E12" s="29" t="s">
        <v>43</v>
      </c>
      <c r="F12" s="28">
        <f>F11/F7</f>
        <v>0</v>
      </c>
      <c r="G12" s="62"/>
      <c r="H12" s="63"/>
      <c r="I12" s="63"/>
      <c r="J12" s="3"/>
      <c r="K12" s="3"/>
    </row>
    <row r="13" spans="2:11" ht="59.25" customHeight="1" outlineLevel="1" x14ac:dyDescent="0.25">
      <c r="B13" s="54"/>
      <c r="C13" s="51"/>
      <c r="D13" s="57"/>
      <c r="E13" s="25" t="s">
        <v>42</v>
      </c>
      <c r="F13" s="27" t="s">
        <v>41</v>
      </c>
      <c r="G13" s="26" t="s">
        <v>40</v>
      </c>
      <c r="H13" s="26" t="s">
        <v>39</v>
      </c>
      <c r="I13" s="26" t="s">
        <v>38</v>
      </c>
      <c r="J13" s="25" t="s">
        <v>37</v>
      </c>
      <c r="K13" s="25" t="s">
        <v>36</v>
      </c>
    </row>
    <row r="14" spans="2:11" outlineLevel="1" x14ac:dyDescent="0.25">
      <c r="B14" s="54"/>
      <c r="C14" s="24" t="s">
        <v>35</v>
      </c>
      <c r="D14" s="57"/>
      <c r="E14" s="15" t="s">
        <v>34</v>
      </c>
      <c r="F14" s="16">
        <f>SUM(G15+G22)</f>
        <v>1354.94</v>
      </c>
      <c r="G14" s="15"/>
      <c r="H14" s="15"/>
      <c r="I14" s="15"/>
      <c r="J14" s="15"/>
      <c r="K14" s="15"/>
    </row>
    <row r="15" spans="2:11" outlineLevel="1" x14ac:dyDescent="0.25">
      <c r="B15" s="54"/>
      <c r="C15" s="52" t="s">
        <v>33</v>
      </c>
      <c r="D15" s="57"/>
      <c r="E15" s="20" t="s">
        <v>32</v>
      </c>
      <c r="F15" s="23"/>
      <c r="G15" s="22">
        <f>SUM(F16:F21)</f>
        <v>0</v>
      </c>
      <c r="H15" s="20"/>
      <c r="I15" s="20"/>
      <c r="J15" s="20"/>
      <c r="K15" s="3"/>
    </row>
    <row r="16" spans="2:11" outlineLevel="1" x14ac:dyDescent="0.25">
      <c r="B16" s="54"/>
      <c r="C16" s="52"/>
      <c r="D16" s="57"/>
      <c r="E16" s="5"/>
      <c r="F16" s="7"/>
      <c r="G16" s="6"/>
      <c r="H16" s="5"/>
      <c r="I16" s="5"/>
      <c r="J16" s="4"/>
      <c r="K16" s="3"/>
    </row>
    <row r="17" spans="2:11" outlineLevel="1" x14ac:dyDescent="0.25">
      <c r="B17" s="54"/>
      <c r="C17" s="52"/>
      <c r="D17" s="57"/>
      <c r="E17" s="5"/>
      <c r="F17" s="7"/>
      <c r="G17" s="6"/>
      <c r="H17" s="5"/>
      <c r="I17" s="5"/>
      <c r="J17" s="4"/>
      <c r="K17" s="3"/>
    </row>
    <row r="18" spans="2:11" outlineLevel="1" x14ac:dyDescent="0.25">
      <c r="B18" s="54"/>
      <c r="C18" s="52"/>
      <c r="D18" s="57"/>
      <c r="E18" s="5"/>
      <c r="F18" s="7"/>
      <c r="G18" s="6"/>
      <c r="H18" s="5"/>
      <c r="I18" s="5"/>
      <c r="J18" s="4"/>
      <c r="K18" s="3"/>
    </row>
    <row r="19" spans="2:11" outlineLevel="1" x14ac:dyDescent="0.25">
      <c r="B19" s="54"/>
      <c r="C19" s="52"/>
      <c r="D19" s="57"/>
      <c r="E19" s="5"/>
      <c r="F19" s="7"/>
      <c r="G19" s="6"/>
      <c r="H19" s="5"/>
      <c r="I19" s="5"/>
      <c r="J19" s="4"/>
      <c r="K19" s="3"/>
    </row>
    <row r="20" spans="2:11" outlineLevel="1" x14ac:dyDescent="0.25">
      <c r="B20" s="54"/>
      <c r="C20" s="52"/>
      <c r="D20" s="57"/>
      <c r="E20" s="5"/>
      <c r="F20" s="7"/>
      <c r="G20" s="6"/>
      <c r="H20" s="5"/>
      <c r="I20" s="5"/>
      <c r="J20" s="4"/>
      <c r="K20" s="3"/>
    </row>
    <row r="21" spans="2:11" outlineLevel="1" x14ac:dyDescent="0.25">
      <c r="B21" s="54"/>
      <c r="C21" s="52"/>
      <c r="D21" s="57"/>
      <c r="E21" s="5"/>
      <c r="F21" s="7"/>
      <c r="G21" s="6"/>
      <c r="H21" s="5"/>
      <c r="I21" s="5"/>
      <c r="J21" s="4"/>
      <c r="K21" s="3"/>
    </row>
    <row r="22" spans="2:11" ht="14.45" customHeight="1" outlineLevel="1" x14ac:dyDescent="0.25">
      <c r="B22" s="54"/>
      <c r="C22" s="52"/>
      <c r="D22" s="57"/>
      <c r="E22" s="20" t="s">
        <v>31</v>
      </c>
      <c r="F22" s="23"/>
      <c r="G22" s="22">
        <f>SUM(F23:F31)</f>
        <v>1354.94</v>
      </c>
      <c r="H22" s="21"/>
      <c r="I22" s="20"/>
      <c r="J22" s="19"/>
      <c r="K22" s="19"/>
    </row>
    <row r="23" spans="2:11" ht="30" outlineLevel="1" x14ac:dyDescent="0.25">
      <c r="B23" s="54"/>
      <c r="C23" s="52"/>
      <c r="D23" s="57"/>
      <c r="E23" s="10" t="s">
        <v>30</v>
      </c>
      <c r="F23" s="45">
        <f>G23*H23</f>
        <v>446.4</v>
      </c>
      <c r="G23" s="17">
        <v>111.6</v>
      </c>
      <c r="H23" s="44">
        <v>4</v>
      </c>
      <c r="I23" s="12">
        <v>1</v>
      </c>
      <c r="J23" s="10" t="s">
        <v>60</v>
      </c>
      <c r="K23" s="49" t="s">
        <v>63</v>
      </c>
    </row>
    <row r="24" spans="2:11" outlineLevel="1" x14ac:dyDescent="0.25">
      <c r="B24" s="54"/>
      <c r="C24" s="52"/>
      <c r="D24" s="57"/>
      <c r="E24" s="10" t="s">
        <v>29</v>
      </c>
      <c r="F24" s="18">
        <f>G24*H24</f>
        <v>446.4</v>
      </c>
      <c r="G24" s="17">
        <v>111.6</v>
      </c>
      <c r="H24" s="12">
        <v>4</v>
      </c>
      <c r="I24" s="12">
        <v>1</v>
      </c>
      <c r="J24" s="10" t="s">
        <v>28</v>
      </c>
      <c r="K24" s="3"/>
    </row>
    <row r="25" spans="2:11" outlineLevel="1" x14ac:dyDescent="0.25">
      <c r="B25" s="54"/>
      <c r="C25" s="52"/>
      <c r="D25" s="57"/>
      <c r="E25" s="10" t="s">
        <v>27</v>
      </c>
      <c r="F25" s="45">
        <f>G25*H25*I25</f>
        <v>111.6</v>
      </c>
      <c r="G25" s="17">
        <v>111.6</v>
      </c>
      <c r="H25" s="12">
        <v>1</v>
      </c>
      <c r="I25" s="44">
        <v>1</v>
      </c>
      <c r="J25" s="10" t="s">
        <v>26</v>
      </c>
      <c r="K25" s="49" t="s">
        <v>69</v>
      </c>
    </row>
    <row r="26" spans="2:11" outlineLevel="1" x14ac:dyDescent="0.25">
      <c r="B26" s="54"/>
      <c r="C26" s="52"/>
      <c r="D26" s="57"/>
      <c r="E26" s="10" t="s">
        <v>25</v>
      </c>
      <c r="F26" s="45">
        <f>G26*H26</f>
        <v>350.54</v>
      </c>
      <c r="G26" s="46">
        <v>350.54</v>
      </c>
      <c r="H26" s="12">
        <v>1</v>
      </c>
      <c r="I26" s="12">
        <v>1</v>
      </c>
      <c r="J26" s="10" t="s">
        <v>61</v>
      </c>
      <c r="K26" s="49" t="s">
        <v>64</v>
      </c>
    </row>
    <row r="27" spans="2:11" outlineLevel="1" x14ac:dyDescent="0.25">
      <c r="B27" s="54"/>
      <c r="C27" s="52"/>
      <c r="D27" s="57"/>
      <c r="E27" s="8"/>
      <c r="F27" s="7"/>
      <c r="G27" s="6"/>
      <c r="H27" s="5"/>
      <c r="I27" s="5"/>
      <c r="J27" s="10"/>
      <c r="K27" s="3"/>
    </row>
    <row r="28" spans="2:11" ht="16.7" customHeight="1" outlineLevel="1" x14ac:dyDescent="0.25">
      <c r="B28" s="54"/>
      <c r="C28" s="52"/>
      <c r="D28" s="57"/>
      <c r="E28" s="8"/>
      <c r="F28" s="7"/>
      <c r="G28" s="6"/>
      <c r="H28" s="5"/>
      <c r="I28" s="5"/>
      <c r="J28" s="4"/>
      <c r="K28" s="3"/>
    </row>
    <row r="29" spans="2:11" outlineLevel="1" x14ac:dyDescent="0.25">
      <c r="B29" s="54"/>
      <c r="C29" s="52"/>
      <c r="D29" s="57"/>
      <c r="E29" s="8"/>
      <c r="F29" s="7"/>
      <c r="G29" s="6"/>
      <c r="H29" s="5"/>
      <c r="I29" s="5"/>
      <c r="J29" s="4"/>
      <c r="K29" s="3"/>
    </row>
    <row r="30" spans="2:11" outlineLevel="1" x14ac:dyDescent="0.25">
      <c r="B30" s="54"/>
      <c r="C30" s="52"/>
      <c r="D30" s="57"/>
      <c r="E30" s="8"/>
      <c r="F30" s="7"/>
      <c r="G30" s="6"/>
      <c r="H30" s="5"/>
      <c r="I30" s="5"/>
      <c r="J30" s="4"/>
      <c r="K30" s="3"/>
    </row>
    <row r="31" spans="2:11" ht="15" customHeight="1" outlineLevel="1" x14ac:dyDescent="0.25">
      <c r="B31" s="54"/>
      <c r="C31" s="52"/>
      <c r="D31" s="58"/>
      <c r="E31" s="8"/>
      <c r="F31" s="7"/>
      <c r="G31" s="6"/>
      <c r="H31" s="5"/>
      <c r="I31" s="5"/>
      <c r="J31" s="4"/>
      <c r="K31" s="3"/>
    </row>
    <row r="32" spans="2:11" ht="14.45" customHeight="1" outlineLevel="1" x14ac:dyDescent="0.25">
      <c r="B32" s="54"/>
      <c r="C32" s="52"/>
      <c r="D32" s="64" t="s">
        <v>24</v>
      </c>
      <c r="E32" s="15" t="s">
        <v>23</v>
      </c>
      <c r="F32" s="16">
        <f>SUM(F33:F40)</f>
        <v>93.65</v>
      </c>
      <c r="G32" s="15"/>
      <c r="H32" s="15"/>
      <c r="I32" s="15"/>
      <c r="J32" s="15"/>
      <c r="K32" s="15"/>
    </row>
    <row r="33" spans="2:11" ht="61.5" customHeight="1" outlineLevel="1" x14ac:dyDescent="0.25">
      <c r="B33" s="54"/>
      <c r="C33" s="52"/>
      <c r="D33" s="57"/>
      <c r="E33" s="4" t="s">
        <v>22</v>
      </c>
      <c r="F33" s="7">
        <v>93.65</v>
      </c>
      <c r="G33" s="11"/>
      <c r="H33" s="5">
        <v>1</v>
      </c>
      <c r="I33" s="5"/>
      <c r="J33" s="10" t="s">
        <v>21</v>
      </c>
      <c r="K33" s="5"/>
    </row>
    <row r="34" spans="2:11" ht="14.45" customHeight="1" outlineLevel="1" x14ac:dyDescent="0.25">
      <c r="B34" s="54"/>
      <c r="C34" s="52"/>
      <c r="D34" s="57"/>
      <c r="E34" s="12"/>
      <c r="F34" s="7"/>
      <c r="G34" s="5"/>
      <c r="H34" s="5"/>
      <c r="I34" s="5"/>
      <c r="J34" s="5"/>
      <c r="K34" s="5"/>
    </row>
    <row r="35" spans="2:11" ht="108.75" customHeight="1" outlineLevel="1" x14ac:dyDescent="0.25">
      <c r="B35" s="54"/>
      <c r="C35" s="52"/>
      <c r="D35" s="58"/>
      <c r="E35" s="10"/>
      <c r="F35" s="7"/>
      <c r="G35" s="6"/>
      <c r="H35" s="5"/>
      <c r="I35" s="5"/>
      <c r="J35" s="5"/>
      <c r="K35" s="3"/>
    </row>
    <row r="36" spans="2:11" outlineLevel="1" x14ac:dyDescent="0.25">
      <c r="B36" s="54"/>
      <c r="C36" s="52"/>
      <c r="D36" s="64" t="s">
        <v>20</v>
      </c>
      <c r="E36" s="10"/>
      <c r="F36" s="7"/>
      <c r="G36" s="6"/>
      <c r="H36" s="5"/>
      <c r="I36" s="5"/>
      <c r="J36" s="5"/>
      <c r="K36" s="3"/>
    </row>
    <row r="37" spans="2:11" outlineLevel="1" x14ac:dyDescent="0.25">
      <c r="B37" s="54"/>
      <c r="C37" s="52"/>
      <c r="D37" s="57"/>
      <c r="E37" s="10"/>
      <c r="F37" s="7"/>
      <c r="G37" s="6"/>
      <c r="H37" s="5"/>
      <c r="I37" s="5"/>
      <c r="J37" s="5"/>
      <c r="K37" s="3"/>
    </row>
    <row r="38" spans="2:11" outlineLevel="1" x14ac:dyDescent="0.25">
      <c r="B38" s="54"/>
      <c r="C38" s="52"/>
      <c r="D38" s="57"/>
      <c r="E38" s="10"/>
      <c r="F38" s="7"/>
      <c r="G38" s="6"/>
      <c r="H38" s="5"/>
      <c r="I38" s="5"/>
      <c r="J38" s="5"/>
      <c r="K38" s="3"/>
    </row>
    <row r="39" spans="2:11" outlineLevel="1" x14ac:dyDescent="0.25">
      <c r="B39" s="54"/>
      <c r="C39" s="52"/>
      <c r="D39" s="58"/>
      <c r="E39" s="10"/>
      <c r="F39" s="7"/>
      <c r="G39" s="6"/>
      <c r="H39" s="5"/>
      <c r="I39" s="5"/>
      <c r="J39" s="5"/>
      <c r="K39" s="3"/>
    </row>
    <row r="40" spans="2:11" outlineLevel="1" x14ac:dyDescent="0.25">
      <c r="B40" s="54"/>
      <c r="C40" s="52"/>
      <c r="D40" s="14" t="s">
        <v>19</v>
      </c>
      <c r="E40" s="10"/>
      <c r="F40" s="7"/>
      <c r="G40" s="6"/>
      <c r="H40" s="5"/>
      <c r="I40" s="5"/>
      <c r="J40" s="4"/>
      <c r="K40" s="3"/>
    </row>
    <row r="41" spans="2:11" outlineLevel="1" x14ac:dyDescent="0.25">
      <c r="B41" s="54"/>
      <c r="C41" s="52"/>
      <c r="D41" s="65" t="s">
        <v>18</v>
      </c>
      <c r="E41" s="15" t="s">
        <v>17</v>
      </c>
      <c r="F41" s="16">
        <f>SUM(F42:F66)</f>
        <v>4440.91</v>
      </c>
      <c r="G41" s="15"/>
      <c r="H41" s="15"/>
      <c r="I41" s="15"/>
      <c r="J41" s="15"/>
      <c r="K41" s="15"/>
    </row>
    <row r="42" spans="2:11" ht="63" customHeight="1" outlineLevel="1" x14ac:dyDescent="0.25">
      <c r="B42" s="54"/>
      <c r="C42" s="52"/>
      <c r="D42" s="66"/>
      <c r="E42" s="4" t="s">
        <v>16</v>
      </c>
      <c r="F42" s="47">
        <f>G42*H42</f>
        <v>290</v>
      </c>
      <c r="G42" s="11">
        <v>1.1599999999999999</v>
      </c>
      <c r="H42" s="44">
        <v>250</v>
      </c>
      <c r="I42" s="12"/>
      <c r="J42" s="10" t="s">
        <v>67</v>
      </c>
      <c r="K42" s="49" t="s">
        <v>65</v>
      </c>
    </row>
    <row r="43" spans="2:11" ht="75" outlineLevel="1" x14ac:dyDescent="0.25">
      <c r="B43" s="54"/>
      <c r="C43" s="52"/>
      <c r="D43" s="14" t="s">
        <v>15</v>
      </c>
      <c r="E43" s="4" t="s">
        <v>14</v>
      </c>
      <c r="F43" s="7">
        <v>70</v>
      </c>
      <c r="G43" s="11"/>
      <c r="H43" s="5"/>
      <c r="I43" s="5"/>
      <c r="J43" s="10" t="s">
        <v>68</v>
      </c>
      <c r="K43" s="3"/>
    </row>
    <row r="44" spans="2:11" ht="63.75" customHeight="1" outlineLevel="1" x14ac:dyDescent="0.25">
      <c r="B44" s="54"/>
      <c r="C44" s="52"/>
      <c r="D44" s="64" t="s">
        <v>13</v>
      </c>
      <c r="E44" s="4" t="s">
        <v>12</v>
      </c>
      <c r="F44" s="7">
        <v>1595.98</v>
      </c>
      <c r="G44" s="11"/>
      <c r="H44" s="5"/>
      <c r="I44" s="5"/>
      <c r="J44" s="10" t="s">
        <v>11</v>
      </c>
      <c r="K44" s="3"/>
    </row>
    <row r="45" spans="2:11" outlineLevel="1" x14ac:dyDescent="0.25">
      <c r="B45" s="54"/>
      <c r="C45" s="52"/>
      <c r="D45" s="57"/>
      <c r="E45" s="4" t="s">
        <v>10</v>
      </c>
      <c r="F45" s="7">
        <v>392.61</v>
      </c>
      <c r="G45" s="11"/>
      <c r="H45" s="5"/>
      <c r="I45" s="5"/>
      <c r="J45" s="10" t="s">
        <v>9</v>
      </c>
      <c r="K45" s="3"/>
    </row>
    <row r="46" spans="2:11" ht="60" outlineLevel="1" x14ac:dyDescent="0.25">
      <c r="B46" s="54"/>
      <c r="C46" s="52"/>
      <c r="D46" s="57"/>
      <c r="E46" s="4" t="s">
        <v>8</v>
      </c>
      <c r="F46" s="47">
        <f>G46*H46</f>
        <v>1120</v>
      </c>
      <c r="G46" s="13">
        <v>4.4800000000000004</v>
      </c>
      <c r="H46" s="44">
        <v>250</v>
      </c>
      <c r="I46" s="5"/>
      <c r="J46" s="10" t="s">
        <v>7</v>
      </c>
      <c r="K46" s="50" t="s">
        <v>66</v>
      </c>
    </row>
    <row r="47" spans="2:11" outlineLevel="1" x14ac:dyDescent="0.25">
      <c r="B47" s="54"/>
      <c r="C47" s="52"/>
      <c r="D47" s="57"/>
      <c r="E47" s="4" t="s">
        <v>6</v>
      </c>
      <c r="F47" s="7">
        <v>334.82</v>
      </c>
      <c r="G47" s="11"/>
      <c r="H47" s="5">
        <v>1</v>
      </c>
      <c r="I47" s="5"/>
      <c r="J47" s="10" t="s">
        <v>5</v>
      </c>
      <c r="K47" s="3"/>
    </row>
    <row r="48" spans="2:11" ht="45" outlineLevel="1" x14ac:dyDescent="0.25">
      <c r="B48" s="54"/>
      <c r="C48" s="52"/>
      <c r="D48" s="57"/>
      <c r="E48" s="4" t="s">
        <v>4</v>
      </c>
      <c r="F48" s="7">
        <v>302.68</v>
      </c>
      <c r="G48" s="11"/>
      <c r="H48" s="5">
        <v>1</v>
      </c>
      <c r="I48" s="5"/>
      <c r="J48" s="10" t="s">
        <v>3</v>
      </c>
      <c r="K48" s="3"/>
    </row>
    <row r="49" spans="2:11" outlineLevel="1" x14ac:dyDescent="0.25">
      <c r="B49" s="54"/>
      <c r="C49" s="52"/>
      <c r="D49" s="57"/>
      <c r="E49" s="4" t="s">
        <v>2</v>
      </c>
      <c r="F49" s="7">
        <v>334.82</v>
      </c>
      <c r="G49" s="11"/>
      <c r="H49" s="5">
        <v>1</v>
      </c>
      <c r="I49" s="5"/>
      <c r="J49" s="10" t="s">
        <v>1</v>
      </c>
      <c r="K49" s="3"/>
    </row>
    <row r="50" spans="2:11" outlineLevel="1" x14ac:dyDescent="0.25">
      <c r="B50" s="54"/>
      <c r="C50" s="52"/>
      <c r="D50" s="57"/>
      <c r="E50" s="9"/>
      <c r="F50" s="7"/>
      <c r="G50" s="6"/>
      <c r="H50" s="5"/>
      <c r="I50" s="5"/>
      <c r="J50" s="4"/>
      <c r="K50" s="3"/>
    </row>
    <row r="51" spans="2:11" outlineLevel="1" x14ac:dyDescent="0.25">
      <c r="B51" s="54"/>
      <c r="C51" s="52"/>
      <c r="D51" s="57"/>
      <c r="E51" s="9"/>
      <c r="F51" s="7"/>
      <c r="G51" s="6"/>
      <c r="H51" s="5"/>
      <c r="I51" s="5"/>
      <c r="J51" s="4"/>
      <c r="K51" s="3"/>
    </row>
    <row r="52" spans="2:11" outlineLevel="1" x14ac:dyDescent="0.25">
      <c r="B52" s="54"/>
      <c r="C52" s="52"/>
      <c r="D52" s="57"/>
      <c r="E52" s="9"/>
      <c r="F52" s="7"/>
      <c r="G52" s="6"/>
      <c r="H52" s="5"/>
      <c r="I52" s="5"/>
      <c r="J52" s="4"/>
      <c r="K52" s="3"/>
    </row>
    <row r="53" spans="2:11" outlineLevel="1" x14ac:dyDescent="0.25">
      <c r="B53" s="54"/>
      <c r="C53" s="52"/>
      <c r="D53" s="57"/>
      <c r="E53" s="9"/>
      <c r="F53" s="7"/>
      <c r="G53" s="6"/>
      <c r="H53" s="5"/>
      <c r="I53" s="5"/>
      <c r="J53" s="4"/>
      <c r="K53" s="3"/>
    </row>
    <row r="54" spans="2:11" outlineLevel="1" x14ac:dyDescent="0.25">
      <c r="B54" s="54"/>
      <c r="C54" s="52"/>
      <c r="D54" s="57" t="s">
        <v>0</v>
      </c>
      <c r="E54" s="9"/>
      <c r="F54" s="7"/>
      <c r="G54" s="6"/>
      <c r="H54" s="5"/>
      <c r="I54" s="5"/>
      <c r="J54" s="4"/>
      <c r="K54" s="3"/>
    </row>
    <row r="55" spans="2:11" outlineLevel="1" x14ac:dyDescent="0.25">
      <c r="B55" s="54"/>
      <c r="C55" s="52"/>
      <c r="D55" s="57"/>
      <c r="E55" s="9"/>
      <c r="F55" s="7"/>
      <c r="G55" s="6"/>
      <c r="H55" s="5"/>
      <c r="I55" s="5"/>
      <c r="J55" s="4"/>
      <c r="K55" s="3"/>
    </row>
    <row r="56" spans="2:11" outlineLevel="1" x14ac:dyDescent="0.25">
      <c r="B56" s="54"/>
      <c r="C56" s="52"/>
      <c r="D56" s="57"/>
      <c r="E56" s="9"/>
      <c r="F56" s="7"/>
      <c r="G56" s="6"/>
      <c r="H56" s="5"/>
      <c r="I56" s="5"/>
      <c r="J56" s="4"/>
      <c r="K56" s="3"/>
    </row>
    <row r="57" spans="2:11" outlineLevel="1" x14ac:dyDescent="0.25">
      <c r="B57" s="54"/>
      <c r="C57" s="52"/>
      <c r="D57" s="57"/>
      <c r="E57" s="9"/>
      <c r="F57" s="7"/>
      <c r="G57" s="6"/>
      <c r="H57" s="5"/>
      <c r="I57" s="5"/>
      <c r="J57" s="4"/>
      <c r="K57" s="3"/>
    </row>
    <row r="58" spans="2:11" outlineLevel="1" x14ac:dyDescent="0.25">
      <c r="B58" s="54"/>
      <c r="C58" s="52"/>
      <c r="D58" s="57"/>
      <c r="E58" s="9"/>
      <c r="F58" s="7"/>
      <c r="G58" s="6"/>
      <c r="H58" s="5"/>
      <c r="I58" s="5"/>
      <c r="J58" s="4"/>
      <c r="K58" s="3"/>
    </row>
    <row r="59" spans="2:11" outlineLevel="1" x14ac:dyDescent="0.25">
      <c r="B59" s="54"/>
      <c r="C59" s="52"/>
      <c r="D59" s="57"/>
      <c r="E59" s="9"/>
      <c r="F59" s="7"/>
      <c r="G59" s="6"/>
      <c r="H59" s="5"/>
      <c r="I59" s="5"/>
      <c r="J59" s="4"/>
      <c r="K59" s="3"/>
    </row>
    <row r="60" spans="2:11" outlineLevel="1" x14ac:dyDescent="0.25">
      <c r="B60" s="54"/>
      <c r="C60" s="52"/>
      <c r="D60" s="57"/>
      <c r="E60" s="9"/>
      <c r="F60" s="7"/>
      <c r="G60" s="6"/>
      <c r="H60" s="5"/>
      <c r="I60" s="5"/>
      <c r="J60" s="4"/>
      <c r="K60" s="3"/>
    </row>
    <row r="61" spans="2:11" outlineLevel="1" x14ac:dyDescent="0.25">
      <c r="B61" s="54"/>
      <c r="C61" s="52"/>
      <c r="D61" s="57"/>
      <c r="E61" s="9"/>
      <c r="F61" s="7"/>
      <c r="G61" s="6"/>
      <c r="H61" s="5"/>
      <c r="I61" s="5"/>
      <c r="J61" s="4"/>
      <c r="K61" s="3"/>
    </row>
    <row r="62" spans="2:11" outlineLevel="1" x14ac:dyDescent="0.25">
      <c r="B62" s="54"/>
      <c r="C62" s="52"/>
      <c r="D62" s="57"/>
      <c r="E62" s="9"/>
      <c r="F62" s="7"/>
      <c r="G62" s="6"/>
      <c r="H62" s="5"/>
      <c r="I62" s="5"/>
      <c r="J62" s="4"/>
      <c r="K62" s="3"/>
    </row>
    <row r="63" spans="2:11" outlineLevel="1" x14ac:dyDescent="0.25">
      <c r="B63" s="54"/>
      <c r="C63" s="52"/>
      <c r="D63" s="57"/>
      <c r="E63" s="9"/>
      <c r="F63" s="7"/>
      <c r="G63" s="6"/>
      <c r="H63" s="5"/>
      <c r="I63" s="5"/>
      <c r="J63" s="4"/>
      <c r="K63" s="3"/>
    </row>
    <row r="64" spans="2:11" outlineLevel="1" x14ac:dyDescent="0.25">
      <c r="B64" s="54"/>
      <c r="C64" s="52"/>
      <c r="D64" s="57"/>
      <c r="E64" s="9"/>
      <c r="F64" s="7"/>
      <c r="G64" s="6"/>
      <c r="H64" s="5"/>
      <c r="I64" s="5"/>
      <c r="J64" s="4"/>
      <c r="K64" s="3"/>
    </row>
    <row r="65" spans="2:11" outlineLevel="1" x14ac:dyDescent="0.25">
      <c r="B65" s="54"/>
      <c r="C65" s="52"/>
      <c r="D65" s="57"/>
      <c r="E65" s="8"/>
      <c r="F65" s="7"/>
      <c r="G65" s="5"/>
      <c r="H65" s="5"/>
      <c r="I65" s="5"/>
      <c r="J65" s="4"/>
      <c r="K65" s="3"/>
    </row>
    <row r="66" spans="2:11" outlineLevel="1" x14ac:dyDescent="0.25">
      <c r="B66" s="54"/>
      <c r="C66" s="53"/>
      <c r="D66" s="58"/>
      <c r="E66" s="8"/>
      <c r="F66" s="7"/>
      <c r="G66" s="6"/>
      <c r="H66" s="5"/>
      <c r="I66" s="5"/>
      <c r="J66" s="4"/>
      <c r="K66" s="3"/>
    </row>
    <row r="69" spans="2:11" x14ac:dyDescent="0.25">
      <c r="D69" s="2"/>
    </row>
    <row r="71" spans="2:11" x14ac:dyDescent="0.25">
      <c r="D71" s="2"/>
    </row>
  </sheetData>
  <sheetProtection formatCells="0" formatColumns="0" formatRows="0" insertColumns="0" insertRows="0" pivotTables="0"/>
  <mergeCells count="10">
    <mergeCell ref="C8:C13"/>
    <mergeCell ref="C15:C66"/>
    <mergeCell ref="B7:B66"/>
    <mergeCell ref="D7:D31"/>
    <mergeCell ref="G7:I12"/>
    <mergeCell ref="D32:D35"/>
    <mergeCell ref="D36:D39"/>
    <mergeCell ref="D41:D42"/>
    <mergeCell ref="D44:D53"/>
    <mergeCell ref="D54:D66"/>
  </mergeCells>
  <dataValidations count="5">
    <dataValidation allowBlank="1" showInputMessage="1" showErrorMessage="1" promptTitle="Achtung!" prompt="Die Entfernung der Formel führt zu einer fehlerhaften Zusammenfassung der Projektkosten." sqref="F32 F41" xr:uid="{9D359D9A-DA26-48F7-9C22-B208FF11AB46}"/>
    <dataValidation operator="equal" allowBlank="1" showInputMessage="1" showErrorMessage="1" errorTitle="Achtung!" promptTitle="Achtung!" prompt="Die Entfernung der Formel führt zu einer fehlerhaften Zusammenfassung der Projektkosten." sqref="G15 G22" xr:uid="{9F82B8E7-A0BF-4C8E-A706-CD31812ED51F}"/>
    <dataValidation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14" xr:uid="{33EE1F82-F97B-4748-A135-933C4C193650}"/>
    <dataValidation type="textLength"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8" xr:uid="{6A936534-F685-4F1D-B5D7-57EA8DCF3529}">
      <formula1>11</formula1>
    </dataValidation>
    <dataValidation type="textLength" operator="equal" allowBlank="1" showInputMessage="1" showErrorMessage="1" errorTitle="Achtung!" error="Die Entfernung der Formel führt zu einer fehlerhaften Zusammenfassung der Projektkosten." promptTitle="Achtung!" prompt="Die Entfernung der Formel führt zu einer fehlerhaften Zusammenfassung der Projektkosten." sqref="F7" xr:uid="{3C9CE9B9-DD51-4036-A081-696BEA662BD1}">
      <formula1>20</formula1>
    </dataValidation>
  </dataValidations>
  <pageMargins left="0.59055118110236227" right="0.59055118110236227" top="0.59055118110236227" bottom="0.59055118110236227"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AF_30</vt:lpstr>
      <vt:lpstr>AF_30!Obszar_wydruku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Patryk</dc:creator>
  <cp:lastModifiedBy>Patryk</cp:lastModifiedBy>
  <dcterms:created xsi:type="dcterms:W3CDTF">2022-07-07T09:16:18Z</dcterms:created>
  <dcterms:modified xsi:type="dcterms:W3CDTF">2022-07-07T14:36:43Z</dcterms:modified>
</cp:coreProperties>
</file>